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88" windowWidth="14712" windowHeight="7080" activeTab="0"/>
  </bookViews>
  <sheets>
    <sheet name="7D, 10E, 11F" sheetId="1" r:id="rId1"/>
  </sheets>
  <definedNames>
    <definedName name="_xlnm.Print_Area" localSheetId="0">'7D, 10E, 11F'!$B$1:$G$55</definedName>
  </definedNames>
  <calcPr fullCalcOnLoad="1"/>
</workbook>
</file>

<file path=xl/sharedStrings.xml><?xml version="1.0" encoding="utf-8"?>
<sst xmlns="http://schemas.openxmlformats.org/spreadsheetml/2006/main" count="151" uniqueCount="113">
  <si>
    <t>SUMMARY OF PAY ITEMS</t>
  </si>
  <si>
    <t>Units</t>
  </si>
  <si>
    <t>Unit Price</t>
  </si>
  <si>
    <t>DESCRIPTION</t>
  </si>
  <si>
    <t>Est. Quant.</t>
  </si>
  <si>
    <t>Cost</t>
  </si>
  <si>
    <t>Mobilization</t>
  </si>
  <si>
    <t>LS</t>
  </si>
  <si>
    <t>Maintenance of Traffic</t>
  </si>
  <si>
    <t>Pre-construction Audio/Video Recording</t>
  </si>
  <si>
    <t>Stormwater Pollution Prevention Plan Implementation</t>
  </si>
  <si>
    <t>Permitting (Dewatering, NPDES)</t>
  </si>
  <si>
    <t>Utility Locates via Potholing</t>
  </si>
  <si>
    <t>LF</t>
  </si>
  <si>
    <r>
      <t xml:space="preserve">Remove &amp; Dispose </t>
    </r>
    <r>
      <rPr>
        <b/>
        <sz val="10"/>
        <rFont val="Arial"/>
        <family val="2"/>
      </rPr>
      <t xml:space="preserve">Asbestos-Containing </t>
    </r>
    <r>
      <rPr>
        <sz val="10"/>
        <rFont val="Arial"/>
        <family val="2"/>
      </rPr>
      <t>Cementitious Pipe</t>
    </r>
  </si>
  <si>
    <t>SY</t>
  </si>
  <si>
    <t>10a.</t>
  </si>
  <si>
    <t>10b.</t>
  </si>
  <si>
    <t>10c.</t>
  </si>
  <si>
    <t>10d.</t>
  </si>
  <si>
    <t>10e.</t>
  </si>
  <si>
    <t>10f.</t>
  </si>
  <si>
    <t>Swales</t>
  </si>
  <si>
    <t>Swale Grading and Restoration</t>
  </si>
  <si>
    <t>12b.</t>
  </si>
  <si>
    <t>12c.</t>
  </si>
  <si>
    <t>Furnish &amp; Install Reinforced Concrete Drain Pipe</t>
  </si>
  <si>
    <t>14a.</t>
  </si>
  <si>
    <t>14b.</t>
  </si>
  <si>
    <t>14c.</t>
  </si>
  <si>
    <t>24" RCP</t>
  </si>
  <si>
    <t>30" RCP</t>
  </si>
  <si>
    <t>15a.</t>
  </si>
  <si>
    <t>15b.</t>
  </si>
  <si>
    <t>EA</t>
  </si>
  <si>
    <t>Coordination With Private Utility Companies &amp; Remedy of Conflicts</t>
  </si>
  <si>
    <t>Layout Survey &amp; Final As-Built Survey</t>
  </si>
  <si>
    <t>SubTotal</t>
  </si>
  <si>
    <t>Allowance for Unforeseen  Conditions (Calculated 10% of Subtotal)</t>
  </si>
  <si>
    <t>Allowance for Landscaping (Calculated 1% of Subtotal)</t>
  </si>
  <si>
    <t>Official Company Representative</t>
  </si>
  <si>
    <t>Signature</t>
  </si>
  <si>
    <t>Printed Name</t>
  </si>
  <si>
    <t>Date</t>
  </si>
  <si>
    <t>NAPLES BASIN V Stormwater Improvements</t>
  </si>
  <si>
    <t>Abandonment, Removal/Disposal of Existing Pipes &amp; Structures</t>
  </si>
  <si>
    <r>
      <t xml:space="preserve">Remove &amp; Dispose </t>
    </r>
    <r>
      <rPr>
        <b/>
        <sz val="10"/>
        <rFont val="Arial"/>
        <family val="2"/>
      </rPr>
      <t>of Existing</t>
    </r>
    <r>
      <rPr>
        <sz val="10"/>
        <rFont val="Arial"/>
        <family val="2"/>
      </rPr>
      <t xml:space="preserve"> Pipe &amp; Structures (RCP, CMP, Plastic, etc.)</t>
    </r>
  </si>
  <si>
    <t>Pavement Restoration</t>
  </si>
  <si>
    <t>Asphalt Driveway Replacement</t>
  </si>
  <si>
    <t>6" Concrete Fibermesh Driveway Replacement</t>
  </si>
  <si>
    <t>Brick Paver Driveway Replacement</t>
  </si>
  <si>
    <t>Gravel Driveway Replacement</t>
  </si>
  <si>
    <t>Structures</t>
  </si>
  <si>
    <t>Sanitary Sewer System</t>
  </si>
  <si>
    <t>Sanitary Sewer Force Main Deflection (replace w/ 6" SDR-14 PVC)</t>
  </si>
  <si>
    <t>Potable Water System</t>
  </si>
  <si>
    <t>Water Main Deflection (6" DIP)</t>
  </si>
  <si>
    <t>Deflection/Restoration of Potable Water Service Lateral (Polytube)</t>
  </si>
  <si>
    <t>11a.</t>
  </si>
  <si>
    <t>13a.</t>
  </si>
  <si>
    <t>13b.</t>
  </si>
  <si>
    <t>13c.</t>
  </si>
  <si>
    <t>13d.</t>
  </si>
  <si>
    <t>13e.</t>
  </si>
  <si>
    <t>Gravity Sanitary Sewer - Conflict Gravity Main Line Replacement (8" - 12")</t>
  </si>
  <si>
    <t>Sawcut Pavement</t>
  </si>
  <si>
    <t>FDOT REF.</t>
  </si>
  <si>
    <t>101-1</t>
  </si>
  <si>
    <t>101-1-1</t>
  </si>
  <si>
    <t>102-1</t>
  </si>
  <si>
    <t>104-13-1</t>
  </si>
  <si>
    <t>1000-5</t>
  </si>
  <si>
    <t>Demolition &amp; Removal Within Right-of-Way</t>
  </si>
  <si>
    <t>Demolition &amp; Removal Within Easements</t>
  </si>
  <si>
    <t>Hardscape Repairs &amp; Replacements (mailboxes, irrigation sys., fences, columns, sod,etc.</t>
  </si>
  <si>
    <t>BID TABULATION</t>
  </si>
  <si>
    <t>Funish &amp; Install Junction Box Type 'J' w/ Frame &amp; Cover</t>
  </si>
  <si>
    <t>Furnish &amp; Install Asphalt Pavement &amp; Compacted Road Bedding</t>
  </si>
  <si>
    <t>Des-3</t>
  </si>
  <si>
    <t>Des-4</t>
  </si>
  <si>
    <t>Des-5</t>
  </si>
  <si>
    <t>Des-6</t>
  </si>
  <si>
    <t>522-1</t>
  </si>
  <si>
    <t>110-4</t>
  </si>
  <si>
    <t>331-2-A</t>
  </si>
  <si>
    <t>12a.</t>
  </si>
  <si>
    <t>13f.</t>
  </si>
  <si>
    <t>13g</t>
  </si>
  <si>
    <t>13h.</t>
  </si>
  <si>
    <t>City Stand.</t>
  </si>
  <si>
    <t>ITEM</t>
  </si>
  <si>
    <t>Furnish &amp; Install Catch Basin Type 'E' w/ Inlet Grate</t>
  </si>
  <si>
    <t>Improvements           #5B</t>
  </si>
  <si>
    <t>14d.</t>
  </si>
  <si>
    <t>Gravity Sanitary Sewer - Lateral Deflection - Reconnect w/ 6" C.O. Installed</t>
  </si>
  <si>
    <t>29"x45" Elliptical RCP</t>
  </si>
  <si>
    <t>Furnish &amp; Install 29"x45" ERCP Sand/Cement Headwall</t>
  </si>
  <si>
    <t>Furnish &amp; Install Catch Basin Type 'C' w/ Inlet Grate</t>
  </si>
  <si>
    <t>Funish &amp; Install Junction Box Type 'P'- Alt. B - w/ Frame &amp; Cover</t>
  </si>
  <si>
    <t>Funish &amp; Install Junction Conflict Box Type 'J' w/ Frame &amp; Cover</t>
  </si>
  <si>
    <t>Funish &amp; Install Junction Box Type E'- w/ Frame &amp; Cover</t>
  </si>
  <si>
    <t>Furnish &amp; Install Catch Basin Type 'J' w/ Inlet Grate</t>
  </si>
  <si>
    <t>Furnish &amp; Install Conflict Box Catch Basin Type 'J' w/ Inlet Grate</t>
  </si>
  <si>
    <t>Funish &amp; Install Junction Conflict Box Type E'- w/ Frame &amp; Cover</t>
  </si>
  <si>
    <t>Gravity Sanitary Sewer - Conflict Lateral Line Replacement (6")</t>
  </si>
  <si>
    <t>Modified 03-16-2012</t>
  </si>
  <si>
    <t>Des-1</t>
  </si>
  <si>
    <t>Des-2</t>
  </si>
  <si>
    <t>9a.</t>
  </si>
  <si>
    <t>9b.</t>
  </si>
  <si>
    <t>9c.</t>
  </si>
  <si>
    <t>9d.</t>
  </si>
  <si>
    <t>TOTAL BID PRICE FOR AREA 5B: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</si>
</sst>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0_);_(&quot;$&quot;* \(#,##0.00\);_(&quot;$&quot;* &quot;-&quot;_);_(@_)"/>
    <numFmt numFmtId="166" formatCode="_(&quot;$&quot;* #,##0.0_);_(&quot;$&quot;* \(#,##0.0\);_(&quot;$&quot;* &quot;-&quot;_);_(@_)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/>
      <top>
        <color indexed="63"/>
      </top>
      <bottom style="hair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/>
      <top style="hair"/>
      <bottom style="thin"/>
    </border>
    <border>
      <left/>
      <right/>
      <top style="hair"/>
      <bottom style="medium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2" borderId="1" applyNumberFormat="0" applyAlignment="0" applyProtection="0"/>
    <xf numFmtId="0" fontId="1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/>
    </xf>
    <xf numFmtId="164" fontId="3" fillId="18" borderId="12" xfId="0" applyNumberFormat="1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1" fontId="0" fillId="0" borderId="18" xfId="123" applyNumberFormat="1" applyFont="1" applyFill="1" applyBorder="1" applyAlignment="1">
      <alignment horizontal="right" indent="1"/>
    </xf>
    <xf numFmtId="41" fontId="0" fillId="0" borderId="18" xfId="0" applyNumberFormat="1" applyFont="1" applyFill="1" applyBorder="1" applyAlignment="1">
      <alignment horizontal="right" wrapText="1" indent="1"/>
    </xf>
    <xf numFmtId="0" fontId="0" fillId="0" borderId="16" xfId="0" applyFont="1" applyBorder="1" applyAlignment="1">
      <alignment horizontal="right"/>
    </xf>
    <xf numFmtId="0" fontId="0" fillId="0" borderId="17" xfId="0" applyFont="1" applyFill="1" applyBorder="1" applyAlignment="1">
      <alignment horizontal="left" indent="1"/>
    </xf>
    <xf numFmtId="9" fontId="0" fillId="0" borderId="19" xfId="123" applyFont="1" applyFill="1" applyBorder="1" applyAlignment="1">
      <alignment horizontal="center"/>
    </xf>
    <xf numFmtId="41" fontId="0" fillId="0" borderId="20" xfId="0" applyNumberFormat="1" applyFont="1" applyFill="1" applyBorder="1" applyAlignment="1">
      <alignment horizontal="right" wrapText="1" indent="1"/>
    </xf>
    <xf numFmtId="0" fontId="3" fillId="0" borderId="17" xfId="0" applyFont="1" applyFill="1" applyBorder="1" applyAlignment="1">
      <alignment horizontal="left"/>
    </xf>
    <xf numFmtId="0" fontId="0" fillId="0" borderId="21" xfId="0" applyFont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23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42" fontId="0" fillId="0" borderId="17" xfId="0" applyNumberFormat="1" applyFont="1" applyFill="1" applyBorder="1" applyAlignment="1">
      <alignment horizontal="left"/>
    </xf>
    <xf numFmtId="0" fontId="3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164" fontId="0" fillId="0" borderId="2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5" fontId="3" fillId="0" borderId="25" xfId="0" applyNumberFormat="1" applyFont="1" applyFill="1" applyBorder="1" applyAlignment="1">
      <alignment horizontal="left"/>
    </xf>
    <xf numFmtId="165" fontId="3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26" xfId="0" applyFont="1" applyBorder="1" applyAlignment="1">
      <alignment/>
    </xf>
    <xf numFmtId="0" fontId="3" fillId="0" borderId="27" xfId="0" applyFont="1" applyFill="1" applyBorder="1" applyAlignment="1">
      <alignment horizontal="left"/>
    </xf>
    <xf numFmtId="1" fontId="0" fillId="0" borderId="28" xfId="123" applyNumberFormat="1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left" wrapText="1"/>
    </xf>
    <xf numFmtId="44" fontId="3" fillId="19" borderId="25" xfId="45" applyFont="1" applyFill="1" applyBorder="1" applyAlignment="1" applyProtection="1">
      <alignment horizontal="left" indent="1"/>
      <protection locked="0"/>
    </xf>
    <xf numFmtId="165" fontId="3" fillId="19" borderId="25" xfId="0" applyNumberFormat="1" applyFont="1" applyFill="1" applyBorder="1" applyAlignment="1" applyProtection="1">
      <alignment horizontal="left"/>
      <protection locked="0"/>
    </xf>
    <xf numFmtId="165" fontId="3" fillId="19" borderId="25" xfId="0" applyNumberFormat="1" applyFont="1" applyFill="1" applyBorder="1" applyAlignment="1" applyProtection="1">
      <alignment horizontal="left" indent="1"/>
      <protection locked="0"/>
    </xf>
    <xf numFmtId="42" fontId="3" fillId="19" borderId="25" xfId="0" applyNumberFormat="1" applyFont="1" applyFill="1" applyBorder="1" applyAlignment="1" applyProtection="1">
      <alignment horizontal="left" indent="1"/>
      <protection locked="0"/>
    </xf>
    <xf numFmtId="165" fontId="3" fillId="2" borderId="25" xfId="0" applyNumberFormat="1" applyFont="1" applyFill="1" applyBorder="1" applyAlignment="1" applyProtection="1">
      <alignment horizontal="left" indent="1"/>
      <protection/>
    </xf>
    <xf numFmtId="0" fontId="0" fillId="0" borderId="29" xfId="0" applyFont="1" applyFill="1" applyBorder="1" applyAlignment="1">
      <alignment horizontal="center"/>
    </xf>
    <xf numFmtId="42" fontId="3" fillId="2" borderId="25" xfId="0" applyNumberFormat="1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>
      <alignment horizontal="center"/>
    </xf>
    <xf numFmtId="165" fontId="3" fillId="0" borderId="25" xfId="0" applyNumberFormat="1" applyFont="1" applyFill="1" applyBorder="1" applyAlignment="1" applyProtection="1">
      <alignment horizontal="left" indent="1"/>
      <protection locked="0"/>
    </xf>
    <xf numFmtId="0" fontId="0" fillId="0" borderId="18" xfId="0" applyFont="1" applyFill="1" applyBorder="1" applyAlignment="1">
      <alignment/>
    </xf>
    <xf numFmtId="44" fontId="3" fillId="19" borderId="30" xfId="45" applyFont="1" applyFill="1" applyBorder="1" applyAlignment="1" applyProtection="1">
      <alignment horizontal="left"/>
      <protection locked="0"/>
    </xf>
    <xf numFmtId="1" fontId="0" fillId="0" borderId="31" xfId="123" applyNumberFormat="1" applyFont="1" applyFill="1" applyBorder="1" applyAlignment="1">
      <alignment horizontal="right" indent="1"/>
    </xf>
    <xf numFmtId="0" fontId="3" fillId="0" borderId="24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2" fillId="19" borderId="23" xfId="0" applyFont="1" applyFill="1" applyBorder="1" applyAlignment="1">
      <alignment horizontal="center" vertical="center" wrapText="1"/>
    </xf>
    <xf numFmtId="0" fontId="22" fillId="19" borderId="11" xfId="0" applyFont="1" applyFill="1" applyBorder="1" applyAlignment="1">
      <alignment horizontal="center" vertical="center" wrapText="1"/>
    </xf>
    <xf numFmtId="9" fontId="0" fillId="0" borderId="33" xfId="123" applyFont="1" applyFill="1" applyBorder="1" applyAlignment="1">
      <alignment horizontal="center"/>
    </xf>
    <xf numFmtId="9" fontId="0" fillId="0" borderId="15" xfId="123" applyFont="1" applyFill="1" applyBorder="1" applyAlignment="1">
      <alignment horizontal="center"/>
    </xf>
    <xf numFmtId="9" fontId="0" fillId="0" borderId="19" xfId="123" applyFont="1" applyFill="1" applyBorder="1" applyAlignment="1">
      <alignment horizontal="center"/>
    </xf>
    <xf numFmtId="9" fontId="0" fillId="0" borderId="17" xfId="12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18" borderId="34" xfId="0" applyFont="1" applyFill="1" applyBorder="1" applyAlignment="1">
      <alignment horizontal="center" vertical="center"/>
    </xf>
    <xf numFmtId="0" fontId="3" fillId="18" borderId="35" xfId="0" applyFont="1" applyFill="1" applyBorder="1" applyAlignment="1">
      <alignment horizontal="center" vertical="center"/>
    </xf>
    <xf numFmtId="0" fontId="3" fillId="18" borderId="36" xfId="0" applyFont="1" applyFill="1" applyBorder="1" applyAlignment="1">
      <alignment horizontal="center" vertical="center" wrapText="1"/>
    </xf>
    <xf numFmtId="0" fontId="3" fillId="18" borderId="37" xfId="0" applyFont="1" applyFill="1" applyBorder="1" applyAlignment="1">
      <alignment horizontal="center" vertical="center" wrapText="1"/>
    </xf>
    <xf numFmtId="0" fontId="3" fillId="18" borderId="38" xfId="0" applyFont="1" applyFill="1" applyBorder="1" applyAlignment="1">
      <alignment horizontal="center" vertical="center" wrapText="1"/>
    </xf>
    <xf numFmtId="0" fontId="3" fillId="18" borderId="39" xfId="0" applyFont="1" applyFill="1" applyBorder="1" applyAlignment="1">
      <alignment horizontal="center" vertical="center"/>
    </xf>
    <xf numFmtId="9" fontId="0" fillId="0" borderId="40" xfId="123" applyFont="1" applyFill="1" applyBorder="1" applyAlignment="1">
      <alignment horizontal="center"/>
    </xf>
    <xf numFmtId="9" fontId="0" fillId="0" borderId="22" xfId="123" applyFont="1" applyFill="1" applyBorder="1" applyAlignment="1">
      <alignment horizontal="center"/>
    </xf>
    <xf numFmtId="9" fontId="0" fillId="0" borderId="41" xfId="123" applyFont="1" applyFill="1" applyBorder="1" applyAlignment="1">
      <alignment horizontal="center"/>
    </xf>
    <xf numFmtId="9" fontId="0" fillId="0" borderId="27" xfId="123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65" fontId="3" fillId="0" borderId="18" xfId="0" applyNumberFormat="1" applyFont="1" applyFill="1" applyBorder="1" applyAlignment="1">
      <alignment/>
    </xf>
    <xf numFmtId="165" fontId="3" fillId="0" borderId="17" xfId="0" applyNumberFormat="1" applyFont="1" applyFill="1" applyBorder="1" applyAlignment="1">
      <alignment/>
    </xf>
    <xf numFmtId="0" fontId="3" fillId="0" borderId="42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165" fontId="4" fillId="19" borderId="44" xfId="0" applyNumberFormat="1" applyFont="1" applyFill="1" applyBorder="1" applyAlignment="1">
      <alignment/>
    </xf>
    <xf numFmtId="165" fontId="4" fillId="19" borderId="45" xfId="0" applyNumberFormat="1" applyFont="1" applyFill="1" applyBorder="1" applyAlignment="1">
      <alignment/>
    </xf>
    <xf numFmtId="0" fontId="3" fillId="0" borderId="46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165" fontId="3" fillId="0" borderId="26" xfId="0" applyNumberFormat="1" applyFont="1" applyFill="1" applyBorder="1" applyAlignment="1">
      <alignment/>
    </xf>
    <xf numFmtId="165" fontId="3" fillId="0" borderId="47" xfId="0" applyNumberFormat="1" applyFont="1" applyFill="1" applyBorder="1" applyAlignment="1">
      <alignment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5" xfId="85"/>
    <cellStyle name="Normal 36" xfId="86"/>
    <cellStyle name="Normal 37" xfId="87"/>
    <cellStyle name="Normal 38" xfId="88"/>
    <cellStyle name="Normal 39" xfId="89"/>
    <cellStyle name="Normal 4" xfId="90"/>
    <cellStyle name="Normal 40" xfId="91"/>
    <cellStyle name="Normal 41" xfId="92"/>
    <cellStyle name="Normal 42" xfId="93"/>
    <cellStyle name="Normal 43" xfId="94"/>
    <cellStyle name="Normal 44" xfId="95"/>
    <cellStyle name="Normal 45" xfId="96"/>
    <cellStyle name="Normal 46" xfId="97"/>
    <cellStyle name="Normal 47" xfId="98"/>
    <cellStyle name="Normal 48" xfId="99"/>
    <cellStyle name="Normal 49" xfId="100"/>
    <cellStyle name="Normal 5" xfId="101"/>
    <cellStyle name="Normal 50" xfId="102"/>
    <cellStyle name="Normal 51" xfId="103"/>
    <cellStyle name="Normal 52" xfId="104"/>
    <cellStyle name="Normal 53" xfId="105"/>
    <cellStyle name="Normal 54" xfId="106"/>
    <cellStyle name="Normal 55" xfId="107"/>
    <cellStyle name="Normal 56" xfId="108"/>
    <cellStyle name="Normal 57" xfId="109"/>
    <cellStyle name="Normal 58" xfId="110"/>
    <cellStyle name="Normal 59" xfId="111"/>
    <cellStyle name="Normal 6" xfId="112"/>
    <cellStyle name="Normal 60" xfId="113"/>
    <cellStyle name="Normal 61" xfId="114"/>
    <cellStyle name="Normal 62" xfId="115"/>
    <cellStyle name="Normal 63" xfId="116"/>
    <cellStyle name="Normal 64" xfId="117"/>
    <cellStyle name="Normal 7" xfId="118"/>
    <cellStyle name="Normal 8" xfId="119"/>
    <cellStyle name="Normal 9" xfId="120"/>
    <cellStyle name="Note" xfId="121"/>
    <cellStyle name="Output" xfId="122"/>
    <cellStyle name="Percent" xfId="123"/>
    <cellStyle name="Percent 2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1"/>
  <sheetViews>
    <sheetView showGridLines="0" showZeros="0" tabSelected="1" zoomScaleSheetLayoutView="70" zoomScalePageLayoutView="0" workbookViewId="0" topLeftCell="A1">
      <pane xSplit="5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29" sqref="I29"/>
    </sheetView>
  </sheetViews>
  <sheetFormatPr defaultColWidth="9.140625" defaultRowHeight="12.75"/>
  <cols>
    <col min="1" max="1" width="10.421875" style="3" customWidth="1"/>
    <col min="2" max="2" width="7.00390625" style="2" customWidth="1"/>
    <col min="3" max="3" width="65.8515625" style="26" customWidth="1"/>
    <col min="4" max="4" width="6.00390625" style="33" customWidth="1"/>
    <col min="5" max="5" width="12.00390625" style="26" customWidth="1"/>
    <col min="6" max="6" width="10.7109375" style="26" customWidth="1"/>
    <col min="7" max="7" width="16.140625" style="2" customWidth="1"/>
    <col min="8" max="8" width="9.140625" style="3" customWidth="1"/>
    <col min="9" max="9" width="7.421875" style="3" customWidth="1"/>
    <col min="10" max="10" width="3.28125" style="3" customWidth="1"/>
    <col min="11" max="11" width="24.421875" style="3" bestFit="1" customWidth="1"/>
    <col min="12" max="18" width="9.140625" style="3" customWidth="1"/>
    <col min="19" max="19" width="11.57421875" style="3" bestFit="1" customWidth="1"/>
    <col min="20" max="16384" width="9.140625" style="3" customWidth="1"/>
  </cols>
  <sheetData>
    <row r="1" spans="2:7" ht="22.5">
      <c r="B1" s="68" t="s">
        <v>44</v>
      </c>
      <c r="C1" s="68"/>
      <c r="D1" s="68"/>
      <c r="E1" s="68"/>
      <c r="F1" s="1"/>
      <c r="G1" s="1"/>
    </row>
    <row r="2" spans="2:7" ht="22.5" customHeight="1">
      <c r="B2" s="69" t="s">
        <v>75</v>
      </c>
      <c r="C2" s="69"/>
      <c r="D2" s="69"/>
      <c r="E2" s="69"/>
      <c r="F2" s="4"/>
      <c r="G2" s="4"/>
    </row>
    <row r="3" spans="3:7" ht="12.75">
      <c r="C3" s="5"/>
      <c r="D3" s="5"/>
      <c r="E3" s="5"/>
      <c r="F3" s="60" t="s">
        <v>105</v>
      </c>
      <c r="G3" s="60"/>
    </row>
    <row r="4" spans="2:7" ht="38.25" customHeight="1">
      <c r="B4" s="70" t="s">
        <v>0</v>
      </c>
      <c r="C4" s="71"/>
      <c r="D4" s="72" t="s">
        <v>1</v>
      </c>
      <c r="E4" s="74" t="s">
        <v>2</v>
      </c>
      <c r="F4" s="62" t="s">
        <v>92</v>
      </c>
      <c r="G4" s="63"/>
    </row>
    <row r="5" spans="1:7" ht="18" customHeight="1">
      <c r="A5" s="6" t="s">
        <v>66</v>
      </c>
      <c r="B5" s="6" t="s">
        <v>90</v>
      </c>
      <c r="C5" s="7" t="s">
        <v>3</v>
      </c>
      <c r="D5" s="73"/>
      <c r="E5" s="75"/>
      <c r="F5" s="8" t="s">
        <v>4</v>
      </c>
      <c r="G5" s="9" t="s">
        <v>5</v>
      </c>
    </row>
    <row r="6" spans="1:7" ht="12.75">
      <c r="A6" s="10" t="s">
        <v>67</v>
      </c>
      <c r="B6" s="55">
        <v>1</v>
      </c>
      <c r="C6" s="11" t="s">
        <v>6</v>
      </c>
      <c r="D6" s="64" t="s">
        <v>7</v>
      </c>
      <c r="E6" s="65"/>
      <c r="F6" s="59">
        <v>1</v>
      </c>
      <c r="G6" s="49"/>
    </row>
    <row r="7" spans="1:7" ht="12.75">
      <c r="A7" s="12" t="s">
        <v>69</v>
      </c>
      <c r="B7" s="23">
        <v>2</v>
      </c>
      <c r="C7" s="13" t="s">
        <v>8</v>
      </c>
      <c r="D7" s="66" t="s">
        <v>7</v>
      </c>
      <c r="E7" s="67"/>
      <c r="F7" s="14">
        <v>1</v>
      </c>
      <c r="G7" s="49"/>
    </row>
    <row r="8" spans="1:7" ht="12.75">
      <c r="A8" s="12"/>
      <c r="B8" s="23">
        <v>3</v>
      </c>
      <c r="C8" s="13" t="s">
        <v>9</v>
      </c>
      <c r="D8" s="66" t="s">
        <v>7</v>
      </c>
      <c r="E8" s="67"/>
      <c r="F8" s="14">
        <v>1</v>
      </c>
      <c r="G8" s="49"/>
    </row>
    <row r="9" spans="1:7" ht="12.75">
      <c r="A9" s="12" t="s">
        <v>68</v>
      </c>
      <c r="B9" s="23">
        <v>4</v>
      </c>
      <c r="C9" s="27" t="s">
        <v>36</v>
      </c>
      <c r="D9" s="76" t="s">
        <v>7</v>
      </c>
      <c r="E9" s="77"/>
      <c r="F9" s="14">
        <v>1</v>
      </c>
      <c r="G9" s="49"/>
    </row>
    <row r="10" spans="1:7" ht="12.75">
      <c r="A10" s="12" t="s">
        <v>70</v>
      </c>
      <c r="B10" s="23">
        <v>5</v>
      </c>
      <c r="C10" s="13" t="s">
        <v>10</v>
      </c>
      <c r="D10" s="66" t="s">
        <v>7</v>
      </c>
      <c r="E10" s="67"/>
      <c r="F10" s="14">
        <v>1</v>
      </c>
      <c r="G10" s="49"/>
    </row>
    <row r="11" spans="1:7" ht="12.75">
      <c r="A11" s="12"/>
      <c r="B11" s="23">
        <v>6</v>
      </c>
      <c r="C11" s="13" t="s">
        <v>11</v>
      </c>
      <c r="D11" s="66" t="s">
        <v>7</v>
      </c>
      <c r="E11" s="67"/>
      <c r="F11" s="14">
        <v>1</v>
      </c>
      <c r="G11" s="49"/>
    </row>
    <row r="12" spans="1:7" ht="12.75">
      <c r="A12" s="12" t="s">
        <v>71</v>
      </c>
      <c r="B12" s="23">
        <v>7</v>
      </c>
      <c r="C12" s="13" t="s">
        <v>12</v>
      </c>
      <c r="D12" s="66" t="s">
        <v>7</v>
      </c>
      <c r="E12" s="67"/>
      <c r="F12" s="14">
        <v>1</v>
      </c>
      <c r="G12" s="49"/>
    </row>
    <row r="13" spans="1:7" ht="26.25">
      <c r="A13" s="16" t="s">
        <v>79</v>
      </c>
      <c r="B13" s="12">
        <v>8</v>
      </c>
      <c r="C13" s="47" t="s">
        <v>74</v>
      </c>
      <c r="D13" s="66" t="s">
        <v>7</v>
      </c>
      <c r="E13" s="67"/>
      <c r="F13" s="14">
        <v>1</v>
      </c>
      <c r="G13" s="49"/>
    </row>
    <row r="14" spans="1:7" ht="12.75">
      <c r="A14" s="12"/>
      <c r="B14" s="23">
        <v>9</v>
      </c>
      <c r="C14" s="13" t="s">
        <v>45</v>
      </c>
      <c r="D14" s="66"/>
      <c r="E14" s="67"/>
      <c r="F14" s="15"/>
      <c r="G14" s="34"/>
    </row>
    <row r="15" spans="1:7" ht="12.75">
      <c r="A15" s="16"/>
      <c r="B15" s="24" t="s">
        <v>108</v>
      </c>
      <c r="C15" s="17" t="s">
        <v>46</v>
      </c>
      <c r="D15" s="18" t="s">
        <v>13</v>
      </c>
      <c r="E15" s="48"/>
      <c r="F15" s="19">
        <v>630</v>
      </c>
      <c r="G15" s="40">
        <f>F15*$E15</f>
        <v>0</v>
      </c>
    </row>
    <row r="16" spans="1:7" ht="12.75">
      <c r="A16" s="16">
        <v>2051</v>
      </c>
      <c r="B16" s="24" t="s">
        <v>109</v>
      </c>
      <c r="C16" s="17" t="s">
        <v>14</v>
      </c>
      <c r="D16" s="18" t="s">
        <v>13</v>
      </c>
      <c r="E16" s="48"/>
      <c r="F16" s="15">
        <v>1080</v>
      </c>
      <c r="G16" s="40">
        <f>F16*$E16</f>
        <v>0</v>
      </c>
    </row>
    <row r="17" spans="1:7" ht="12.75">
      <c r="A17" s="16" t="s">
        <v>106</v>
      </c>
      <c r="B17" s="24" t="s">
        <v>110</v>
      </c>
      <c r="C17" s="17" t="s">
        <v>72</v>
      </c>
      <c r="D17" s="66" t="s">
        <v>7</v>
      </c>
      <c r="E17" s="67"/>
      <c r="F17" s="15">
        <v>1</v>
      </c>
      <c r="G17" s="49"/>
    </row>
    <row r="18" spans="1:7" ht="12.75">
      <c r="A18" s="16" t="s">
        <v>107</v>
      </c>
      <c r="B18" s="24" t="s">
        <v>111</v>
      </c>
      <c r="C18" s="17" t="s">
        <v>73</v>
      </c>
      <c r="D18" s="66" t="s">
        <v>7</v>
      </c>
      <c r="E18" s="67"/>
      <c r="F18" s="15">
        <v>1</v>
      </c>
      <c r="G18" s="49"/>
    </row>
    <row r="19" spans="1:7" ht="12.75">
      <c r="A19" s="12"/>
      <c r="B19" s="23">
        <v>10</v>
      </c>
      <c r="C19" s="20" t="s">
        <v>47</v>
      </c>
      <c r="D19" s="66"/>
      <c r="E19" s="67"/>
      <c r="F19" s="15"/>
      <c r="G19" s="41"/>
    </row>
    <row r="20" spans="1:7" ht="12.75">
      <c r="A20" s="16"/>
      <c r="B20" s="24" t="s">
        <v>16</v>
      </c>
      <c r="C20" s="17" t="s">
        <v>48</v>
      </c>
      <c r="D20" s="21" t="s">
        <v>15</v>
      </c>
      <c r="E20" s="50"/>
      <c r="F20" s="19">
        <v>500</v>
      </c>
      <c r="G20" s="40">
        <f aca="true" t="shared" si="0" ref="G20:G25">F20*$E20</f>
        <v>0</v>
      </c>
    </row>
    <row r="21" spans="1:7" ht="12.75">
      <c r="A21" s="16" t="s">
        <v>82</v>
      </c>
      <c r="B21" s="24" t="s">
        <v>17</v>
      </c>
      <c r="C21" s="17" t="s">
        <v>49</v>
      </c>
      <c r="D21" s="21" t="s">
        <v>15</v>
      </c>
      <c r="E21" s="50"/>
      <c r="F21" s="19">
        <v>550</v>
      </c>
      <c r="G21" s="40">
        <f t="shared" si="0"/>
        <v>0</v>
      </c>
    </row>
    <row r="22" spans="1:7" ht="12.75">
      <c r="A22" s="16"/>
      <c r="B22" s="24" t="s">
        <v>18</v>
      </c>
      <c r="C22" s="17" t="s">
        <v>50</v>
      </c>
      <c r="D22" s="21" t="s">
        <v>15</v>
      </c>
      <c r="E22" s="50"/>
      <c r="F22" s="19">
        <v>225</v>
      </c>
      <c r="G22" s="40">
        <f t="shared" si="0"/>
        <v>0</v>
      </c>
    </row>
    <row r="23" spans="1:7" ht="12.75">
      <c r="A23" s="16"/>
      <c r="B23" s="24" t="s">
        <v>19</v>
      </c>
      <c r="C23" s="17" t="s">
        <v>51</v>
      </c>
      <c r="D23" s="21" t="s">
        <v>15</v>
      </c>
      <c r="E23" s="50"/>
      <c r="F23" s="19">
        <v>200</v>
      </c>
      <c r="G23" s="40">
        <f t="shared" si="0"/>
        <v>0</v>
      </c>
    </row>
    <row r="24" spans="1:7" ht="12.75">
      <c r="A24" s="16" t="s">
        <v>83</v>
      </c>
      <c r="B24" s="24" t="s">
        <v>20</v>
      </c>
      <c r="C24" s="17" t="s">
        <v>65</v>
      </c>
      <c r="D24" s="21" t="s">
        <v>13</v>
      </c>
      <c r="E24" s="50"/>
      <c r="F24" s="19">
        <v>990</v>
      </c>
      <c r="G24" s="40">
        <f t="shared" si="0"/>
        <v>0</v>
      </c>
    </row>
    <row r="25" spans="1:7" ht="12.75">
      <c r="A25" s="16" t="s">
        <v>84</v>
      </c>
      <c r="B25" s="24" t="s">
        <v>21</v>
      </c>
      <c r="C25" s="17" t="s">
        <v>77</v>
      </c>
      <c r="D25" s="22" t="s">
        <v>15</v>
      </c>
      <c r="E25" s="50"/>
      <c r="F25" s="19">
        <v>575</v>
      </c>
      <c r="G25" s="40">
        <f t="shared" si="0"/>
        <v>0</v>
      </c>
    </row>
    <row r="26" spans="1:7" ht="12.75">
      <c r="A26" s="24" t="s">
        <v>78</v>
      </c>
      <c r="B26" s="23">
        <v>11</v>
      </c>
      <c r="C26" s="20" t="s">
        <v>22</v>
      </c>
      <c r="D26" s="66"/>
      <c r="E26" s="67"/>
      <c r="F26" s="15"/>
      <c r="G26" s="41"/>
    </row>
    <row r="27" spans="1:7" ht="12.75">
      <c r="A27" s="24"/>
      <c r="B27" s="24" t="s">
        <v>58</v>
      </c>
      <c r="C27" s="17" t="s">
        <v>23</v>
      </c>
      <c r="D27" s="22" t="s">
        <v>15</v>
      </c>
      <c r="E27" s="49"/>
      <c r="F27" s="19">
        <v>2500</v>
      </c>
      <c r="G27" s="40">
        <f>F27*$E27</f>
        <v>0</v>
      </c>
    </row>
    <row r="28" spans="1:7" ht="12.75">
      <c r="A28" s="16"/>
      <c r="B28" s="23">
        <v>12</v>
      </c>
      <c r="C28" s="20" t="s">
        <v>26</v>
      </c>
      <c r="D28" s="66"/>
      <c r="E28" s="67"/>
      <c r="F28" s="15"/>
      <c r="G28" s="41"/>
    </row>
    <row r="29" spans="1:7" ht="12.75">
      <c r="A29" s="16"/>
      <c r="B29" s="24" t="s">
        <v>85</v>
      </c>
      <c r="C29" s="17" t="s">
        <v>30</v>
      </c>
      <c r="D29" s="22" t="s">
        <v>13</v>
      </c>
      <c r="E29" s="51"/>
      <c r="F29" s="19">
        <v>645</v>
      </c>
      <c r="G29" s="40">
        <f aca="true" t="shared" si="1" ref="G29:G41">F29*$E29</f>
        <v>0</v>
      </c>
    </row>
    <row r="30" spans="1:7" ht="12.75">
      <c r="A30" s="16"/>
      <c r="B30" s="24" t="s">
        <v>24</v>
      </c>
      <c r="C30" s="17" t="s">
        <v>31</v>
      </c>
      <c r="D30" s="22" t="s">
        <v>13</v>
      </c>
      <c r="E30" s="51"/>
      <c r="F30" s="19">
        <v>1301</v>
      </c>
      <c r="G30" s="40">
        <f t="shared" si="1"/>
        <v>0</v>
      </c>
    </row>
    <row r="31" spans="1:7" ht="12.75">
      <c r="A31" s="16"/>
      <c r="B31" s="24" t="s">
        <v>25</v>
      </c>
      <c r="C31" s="17" t="s">
        <v>95</v>
      </c>
      <c r="D31" s="22" t="s">
        <v>13</v>
      </c>
      <c r="E31" s="51"/>
      <c r="F31" s="19">
        <v>324</v>
      </c>
      <c r="G31" s="40">
        <f t="shared" si="1"/>
        <v>0</v>
      </c>
    </row>
    <row r="32" spans="1:7" ht="12.75">
      <c r="A32" s="16">
        <v>430</v>
      </c>
      <c r="B32" s="23">
        <v>13</v>
      </c>
      <c r="C32" s="20" t="s">
        <v>52</v>
      </c>
      <c r="D32" s="22"/>
      <c r="E32" s="54"/>
      <c r="F32" s="19"/>
      <c r="G32" s="40"/>
    </row>
    <row r="33" spans="1:7" ht="12.75">
      <c r="A33" s="16">
        <v>258</v>
      </c>
      <c r="B33" s="24" t="s">
        <v>59</v>
      </c>
      <c r="C33" s="42" t="s">
        <v>96</v>
      </c>
      <c r="D33" s="22" t="s">
        <v>34</v>
      </c>
      <c r="E33" s="51"/>
      <c r="F33" s="19">
        <v>1</v>
      </c>
      <c r="G33" s="40">
        <f t="shared" si="1"/>
        <v>0</v>
      </c>
    </row>
    <row r="34" spans="1:7" ht="12.75">
      <c r="A34" s="16"/>
      <c r="B34" s="24" t="s">
        <v>60</v>
      </c>
      <c r="C34" s="42" t="s">
        <v>97</v>
      </c>
      <c r="D34" s="22" t="s">
        <v>34</v>
      </c>
      <c r="E34" s="50"/>
      <c r="F34" s="19">
        <v>2</v>
      </c>
      <c r="G34" s="40">
        <f t="shared" si="1"/>
        <v>0</v>
      </c>
    </row>
    <row r="35" spans="1:7" ht="12.75">
      <c r="A35" s="16"/>
      <c r="B35" s="24" t="s">
        <v>61</v>
      </c>
      <c r="C35" s="42" t="s">
        <v>91</v>
      </c>
      <c r="D35" s="22" t="s">
        <v>34</v>
      </c>
      <c r="E35" s="50"/>
      <c r="F35" s="19">
        <v>10</v>
      </c>
      <c r="G35" s="41">
        <f t="shared" si="1"/>
        <v>0</v>
      </c>
    </row>
    <row r="36" spans="1:7" ht="12.75">
      <c r="A36" s="16"/>
      <c r="B36" s="24" t="s">
        <v>62</v>
      </c>
      <c r="C36" s="43" t="s">
        <v>98</v>
      </c>
      <c r="D36" s="22" t="s">
        <v>34</v>
      </c>
      <c r="E36" s="50"/>
      <c r="F36" s="19">
        <v>1</v>
      </c>
      <c r="G36" s="41">
        <f t="shared" si="1"/>
        <v>0</v>
      </c>
    </row>
    <row r="37" spans="1:7" ht="12.75">
      <c r="A37" s="16"/>
      <c r="B37" s="24" t="s">
        <v>63</v>
      </c>
      <c r="C37" s="43" t="s">
        <v>100</v>
      </c>
      <c r="D37" s="22" t="s">
        <v>34</v>
      </c>
      <c r="E37" s="50"/>
      <c r="F37" s="19">
        <v>1</v>
      </c>
      <c r="G37" s="40">
        <f t="shared" si="1"/>
        <v>0</v>
      </c>
    </row>
    <row r="38" spans="1:7" ht="12.75">
      <c r="A38" s="16"/>
      <c r="B38" s="24" t="s">
        <v>86</v>
      </c>
      <c r="C38" s="43" t="s">
        <v>76</v>
      </c>
      <c r="D38" s="22" t="s">
        <v>34</v>
      </c>
      <c r="E38" s="50"/>
      <c r="F38" s="19">
        <v>1</v>
      </c>
      <c r="G38" s="40">
        <f t="shared" si="1"/>
        <v>0</v>
      </c>
    </row>
    <row r="39" spans="1:7" ht="12.75">
      <c r="A39" s="16"/>
      <c r="B39" s="24" t="s">
        <v>87</v>
      </c>
      <c r="C39" s="43" t="s">
        <v>99</v>
      </c>
      <c r="D39" s="22" t="s">
        <v>34</v>
      </c>
      <c r="E39" s="50"/>
      <c r="F39" s="19">
        <v>1</v>
      </c>
      <c r="G39" s="40">
        <f t="shared" si="1"/>
        <v>0</v>
      </c>
    </row>
    <row r="40" spans="1:7" ht="12.75">
      <c r="A40" s="16"/>
      <c r="B40" s="24" t="s">
        <v>88</v>
      </c>
      <c r="C40" s="43" t="s">
        <v>103</v>
      </c>
      <c r="D40" s="22" t="s">
        <v>34</v>
      </c>
      <c r="E40" s="50"/>
      <c r="F40" s="19">
        <v>1</v>
      </c>
      <c r="G40" s="40">
        <f t="shared" si="1"/>
        <v>0</v>
      </c>
    </row>
    <row r="41" spans="1:7" ht="12.75">
      <c r="A41" s="16"/>
      <c r="B41" s="24" t="s">
        <v>86</v>
      </c>
      <c r="C41" s="42" t="s">
        <v>101</v>
      </c>
      <c r="D41" s="22" t="s">
        <v>34</v>
      </c>
      <c r="E41" s="50"/>
      <c r="F41" s="19">
        <v>7</v>
      </c>
      <c r="G41" s="40">
        <f t="shared" si="1"/>
        <v>0</v>
      </c>
    </row>
    <row r="42" spans="1:7" ht="12.75">
      <c r="A42" s="16"/>
      <c r="B42" s="24" t="s">
        <v>87</v>
      </c>
      <c r="C42" s="42" t="s">
        <v>102</v>
      </c>
      <c r="D42" s="22" t="s">
        <v>34</v>
      </c>
      <c r="E42" s="50"/>
      <c r="F42" s="19">
        <v>1</v>
      </c>
      <c r="G42" s="40">
        <f aca="true" t="shared" si="2" ref="G42:G47">F42*$E42</f>
        <v>0</v>
      </c>
    </row>
    <row r="43" spans="1:7" ht="12.75">
      <c r="A43" s="16" t="s">
        <v>89</v>
      </c>
      <c r="B43" s="23">
        <v>14</v>
      </c>
      <c r="C43" s="20" t="s">
        <v>53</v>
      </c>
      <c r="D43" s="22"/>
      <c r="E43" s="52"/>
      <c r="F43" s="19"/>
      <c r="G43" s="40">
        <f t="shared" si="2"/>
        <v>0</v>
      </c>
    </row>
    <row r="44" spans="1:7" ht="12.75">
      <c r="A44" s="16"/>
      <c r="B44" s="24" t="s">
        <v>27</v>
      </c>
      <c r="C44" s="17" t="s">
        <v>64</v>
      </c>
      <c r="D44" s="22" t="s">
        <v>34</v>
      </c>
      <c r="E44" s="50"/>
      <c r="F44" s="19">
        <v>1</v>
      </c>
      <c r="G44" s="40">
        <f t="shared" si="2"/>
        <v>0</v>
      </c>
    </row>
    <row r="45" spans="1:7" ht="12.75">
      <c r="A45" s="24"/>
      <c r="B45" s="24" t="s">
        <v>28</v>
      </c>
      <c r="C45" s="17" t="s">
        <v>104</v>
      </c>
      <c r="D45" s="22" t="s">
        <v>34</v>
      </c>
      <c r="E45" s="50"/>
      <c r="F45" s="19">
        <v>1</v>
      </c>
      <c r="G45" s="40">
        <f t="shared" si="2"/>
        <v>0</v>
      </c>
    </row>
    <row r="46" spans="1:7" ht="12.75">
      <c r="A46" s="24"/>
      <c r="B46" s="24" t="s">
        <v>29</v>
      </c>
      <c r="C46" s="17" t="s">
        <v>94</v>
      </c>
      <c r="D46" s="22" t="s">
        <v>34</v>
      </c>
      <c r="E46" s="50"/>
      <c r="F46" s="19">
        <v>16</v>
      </c>
      <c r="G46" s="40">
        <f t="shared" si="2"/>
        <v>0</v>
      </c>
    </row>
    <row r="47" spans="1:7" ht="12.75">
      <c r="A47" s="16"/>
      <c r="B47" s="24" t="s">
        <v>93</v>
      </c>
      <c r="C47" s="17" t="s">
        <v>54</v>
      </c>
      <c r="D47" s="22" t="s">
        <v>34</v>
      </c>
      <c r="E47" s="50"/>
      <c r="F47" s="19">
        <v>1</v>
      </c>
      <c r="G47" s="40">
        <f t="shared" si="2"/>
        <v>0</v>
      </c>
    </row>
    <row r="48" spans="1:7" ht="12.75">
      <c r="A48" s="24" t="s">
        <v>89</v>
      </c>
      <c r="B48" s="23">
        <v>15</v>
      </c>
      <c r="C48" s="20" t="s">
        <v>55</v>
      </c>
      <c r="D48" s="25"/>
      <c r="E48" s="56"/>
      <c r="F48" s="19"/>
      <c r="G48" s="40"/>
    </row>
    <row r="49" spans="1:7" ht="12.75">
      <c r="A49" s="24"/>
      <c r="B49" s="24" t="s">
        <v>32</v>
      </c>
      <c r="C49" s="17" t="s">
        <v>57</v>
      </c>
      <c r="D49" s="25" t="s">
        <v>34</v>
      </c>
      <c r="E49" s="50"/>
      <c r="F49" s="19">
        <v>6</v>
      </c>
      <c r="G49" s="40">
        <f>F49*$E49</f>
        <v>0</v>
      </c>
    </row>
    <row r="50" spans="1:7" ht="12.75">
      <c r="A50" s="24"/>
      <c r="B50" s="24" t="s">
        <v>33</v>
      </c>
      <c r="C50" s="17" t="s">
        <v>56</v>
      </c>
      <c r="D50" s="25" t="s">
        <v>34</v>
      </c>
      <c r="E50" s="50"/>
      <c r="F50" s="19">
        <v>4</v>
      </c>
      <c r="G50" s="40">
        <f>F50*$E50</f>
        <v>0</v>
      </c>
    </row>
    <row r="51" spans="1:248" s="26" customFormat="1" ht="13.5" thickBot="1">
      <c r="A51" s="24"/>
      <c r="B51" s="53">
        <v>16</v>
      </c>
      <c r="C51" s="45" t="s">
        <v>35</v>
      </c>
      <c r="D51" s="78" t="s">
        <v>7</v>
      </c>
      <c r="E51" s="79"/>
      <c r="F51" s="46">
        <v>1</v>
      </c>
      <c r="G51" s="58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</row>
    <row r="52" spans="1:248" s="28" customFormat="1" ht="12.75">
      <c r="A52" s="24"/>
      <c r="B52" s="44"/>
      <c r="C52" s="88" t="s">
        <v>37</v>
      </c>
      <c r="D52" s="88"/>
      <c r="E52" s="89"/>
      <c r="F52" s="90">
        <f>SUM(G6:G51)</f>
        <v>0</v>
      </c>
      <c r="G52" s="91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</row>
    <row r="53" spans="1:248" s="28" customFormat="1" ht="12.75">
      <c r="A53" s="24" t="s">
        <v>81</v>
      </c>
      <c r="B53" s="57">
        <v>25</v>
      </c>
      <c r="C53" s="80" t="s">
        <v>38</v>
      </c>
      <c r="D53" s="80"/>
      <c r="E53" s="81"/>
      <c r="F53" s="82">
        <f>F52*0.1</f>
        <v>0</v>
      </c>
      <c r="G53" s="83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</row>
    <row r="54" spans="1:248" s="28" customFormat="1" ht="13.5" thickBot="1">
      <c r="A54" s="24" t="s">
        <v>80</v>
      </c>
      <c r="B54" s="57">
        <v>26</v>
      </c>
      <c r="C54" s="80" t="s">
        <v>39</v>
      </c>
      <c r="D54" s="80"/>
      <c r="E54" s="81"/>
      <c r="F54" s="82">
        <f>F52*0.01</f>
        <v>0</v>
      </c>
      <c r="G54" s="83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</row>
    <row r="55" spans="2:248" s="31" customFormat="1" ht="21" customHeight="1" thickBot="1">
      <c r="B55" s="29"/>
      <c r="C55" s="84" t="s">
        <v>112</v>
      </c>
      <c r="D55" s="84"/>
      <c r="E55" s="85"/>
      <c r="F55" s="86">
        <f>+F52+F53+F54</f>
        <v>0</v>
      </c>
      <c r="G55" s="87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</row>
    <row r="56" spans="4:6" ht="12.75">
      <c r="D56" s="32"/>
      <c r="F56" s="33"/>
    </row>
    <row r="57" spans="2:6" ht="12.75">
      <c r="B57" s="35" t="s">
        <v>40</v>
      </c>
      <c r="C57" s="37"/>
      <c r="D57" s="38"/>
      <c r="E57" s="37"/>
      <c r="F57" s="33"/>
    </row>
    <row r="58" spans="3:7" ht="12.75">
      <c r="C58" s="39" t="s">
        <v>41</v>
      </c>
      <c r="F58" s="38"/>
      <c r="G58" s="36"/>
    </row>
    <row r="59" spans="6:7" ht="12.75">
      <c r="F59" s="61" t="s">
        <v>43</v>
      </c>
      <c r="G59" s="61"/>
    </row>
    <row r="60" spans="2:5" ht="12.75">
      <c r="B60" s="36"/>
      <c r="C60" s="37"/>
      <c r="D60" s="38"/>
      <c r="E60" s="37"/>
    </row>
    <row r="61" ht="12.75">
      <c r="C61" s="39" t="s">
        <v>42</v>
      </c>
    </row>
  </sheetData>
  <sheetProtection/>
  <mergeCells count="31">
    <mergeCell ref="C55:E55"/>
    <mergeCell ref="F55:G55"/>
    <mergeCell ref="C52:E52"/>
    <mergeCell ref="F52:G52"/>
    <mergeCell ref="C53:E53"/>
    <mergeCell ref="F53:G53"/>
    <mergeCell ref="D51:E51"/>
    <mergeCell ref="C54:E54"/>
    <mergeCell ref="F54:G54"/>
    <mergeCell ref="D26:E26"/>
    <mergeCell ref="D9:E9"/>
    <mergeCell ref="D19:E19"/>
    <mergeCell ref="D17:E17"/>
    <mergeCell ref="D18:E18"/>
    <mergeCell ref="D14:E14"/>
    <mergeCell ref="D13:E13"/>
    <mergeCell ref="B1:E1"/>
    <mergeCell ref="B2:E2"/>
    <mergeCell ref="B4:C4"/>
    <mergeCell ref="D4:D5"/>
    <mergeCell ref="E4:E5"/>
    <mergeCell ref="F3:G3"/>
    <mergeCell ref="F59:G59"/>
    <mergeCell ref="F4:G4"/>
    <mergeCell ref="D6:E6"/>
    <mergeCell ref="D7:E7"/>
    <mergeCell ref="D8:E8"/>
    <mergeCell ref="D10:E10"/>
    <mergeCell ref="D11:E11"/>
    <mergeCell ref="D12:E12"/>
    <mergeCell ref="D28:E28"/>
  </mergeCells>
  <printOptions horizontalCentered="1"/>
  <pageMargins left="0.25" right="0.25" top="0.5" bottom="0.5" header="0.5" footer="0.2"/>
  <pageSetup horizontalDpi="300" verticalDpi="3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</dc:creator>
  <cp:keywords/>
  <dc:description/>
  <cp:lastModifiedBy>mheller</cp:lastModifiedBy>
  <cp:lastPrinted>2012-03-29T14:01:42Z</cp:lastPrinted>
  <dcterms:created xsi:type="dcterms:W3CDTF">2011-02-02T21:55:00Z</dcterms:created>
  <dcterms:modified xsi:type="dcterms:W3CDTF">2012-03-29T14:01:55Z</dcterms:modified>
  <cp:category/>
  <cp:version/>
  <cp:contentType/>
  <cp:contentStatus/>
</cp:coreProperties>
</file>